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semberuu\Mine\Petitions and Complaints\2024\"/>
    </mc:Choice>
  </mc:AlternateContent>
  <xr:revisionPtr revIDLastSave="0" documentId="13_ncr:1_{321B5DDF-42F2-4082-8476-97056E35C904}" xr6:coauthVersionLast="47" xr6:coauthVersionMax="47" xr10:uidLastSave="{00000000-0000-0000-0000-000000000000}"/>
  <bookViews>
    <workbookView xWindow="-120" yWindow="-120" windowWidth="29040" windowHeight="15720" xr2:uid="{9F3472E6-B4FD-48CE-BEC4-3D1C72086C95}"/>
  </bookViews>
  <sheets>
    <sheet name="Төрөл" sheetId="1" r:id="rId1"/>
    <sheet name="Шийдвэрлэлт" sheetId="2" r:id="rId2"/>
    <sheet name="Агуулгын дүн шинжилгээ" sheetId="3" r:id="rId3"/>
    <sheet name="Sheet1"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2" l="1"/>
  <c r="C21" i="2"/>
  <c r="D21" i="2"/>
  <c r="E21" i="2"/>
  <c r="F21" i="2"/>
  <c r="G21" i="2"/>
  <c r="H21" i="2"/>
  <c r="I21" i="2"/>
  <c r="J21" i="2"/>
  <c r="A21" i="2"/>
  <c r="C17" i="1"/>
  <c r="D17" i="1"/>
  <c r="E17" i="1"/>
  <c r="F17" i="1"/>
  <c r="G17" i="1"/>
  <c r="H17" i="1"/>
  <c r="I17" i="1"/>
  <c r="J17" i="1"/>
  <c r="B17" i="1"/>
  <c r="C8" i="1"/>
  <c r="D8" i="1"/>
  <c r="E8" i="1"/>
  <c r="F8" i="1"/>
  <c r="G8" i="1"/>
  <c r="H8" i="1"/>
  <c r="I8" i="1"/>
  <c r="J8" i="1"/>
  <c r="B8" i="1"/>
  <c r="B15" i="3"/>
  <c r="C14" i="3" l="1"/>
  <c r="C13" i="3"/>
  <c r="C12" i="3"/>
  <c r="C6" i="3"/>
  <c r="C7" i="3"/>
  <c r="C4" i="3"/>
  <c r="C11" i="3"/>
  <c r="C5" i="3"/>
  <c r="C8" i="3"/>
  <c r="C9" i="3"/>
  <c r="C15" i="3"/>
  <c r="C10" i="3"/>
  <c r="B9" i="2" l="1"/>
  <c r="C9" i="2"/>
  <c r="D9" i="2"/>
  <c r="E9" i="2"/>
  <c r="F9" i="2"/>
  <c r="G9" i="2"/>
  <c r="H9" i="2"/>
  <c r="I9" i="2"/>
  <c r="J9" i="2"/>
  <c r="A9" i="2"/>
  <c r="C5" i="1" l="1"/>
  <c r="F5" i="1" s="1"/>
</calcChain>
</file>

<file path=xl/sharedStrings.xml><?xml version="1.0" encoding="utf-8"?>
<sst xmlns="http://schemas.openxmlformats.org/spreadsheetml/2006/main" count="105" uniqueCount="62">
  <si>
    <t>Байгууллагын нэр</t>
  </si>
  <si>
    <t>Өргөдөл гомдлын төрөл</t>
  </si>
  <si>
    <t>Хүлээн авсан хэлбэр</t>
  </si>
  <si>
    <t>Шийдвэрлэлтийн байдал</t>
  </si>
  <si>
    <t>Мэдэгдэл</t>
  </si>
  <si>
    <t>Гомдол</t>
  </si>
  <si>
    <t xml:space="preserve">Санал </t>
  </si>
  <si>
    <t>Хүсэлт</t>
  </si>
  <si>
    <t>Биеэр</t>
  </si>
  <si>
    <t>Утсаар</t>
  </si>
  <si>
    <t>Цахимаар</t>
  </si>
  <si>
    <t>11-11 төвөөс шилжүүлсэн</t>
  </si>
  <si>
    <t>Албан бичгээр</t>
  </si>
  <si>
    <t>Шийдвэрлэж хариу өгсөн</t>
  </si>
  <si>
    <t>Бусад байгууллагад шилжүүлсэн</t>
  </si>
  <si>
    <t xml:space="preserve">Хугацаа хэтрүүлэн шийдвэрлэсэн /30 хоног/  </t>
  </si>
  <si>
    <t>Сунгалт хийсэн боловч хугацаа хэтрүүлэн шийдвэрлэсэн /60 хоног/</t>
  </si>
  <si>
    <t>Хугацаа    болоогүй</t>
  </si>
  <si>
    <t>Шийдвэрлэх боломжгүй</t>
  </si>
  <si>
    <t>Биечлэн</t>
  </si>
  <si>
    <t>Харьяаллын дагуу шилжүүлсэн тоо</t>
  </si>
  <si>
    <t>Хууль, хяналтын байгууллагад шилжүүлсэн тоо</t>
  </si>
  <si>
    <t>Гомдлын агуулга</t>
  </si>
  <si>
    <t>Тоо</t>
  </si>
  <si>
    <t>Хувь</t>
  </si>
  <si>
    <t>Өргөдөл гомдлыг бууруулахад цаашид хэрэгжүүлэх арга хэмжээний санал</t>
  </si>
  <si>
    <t xml:space="preserve">Газрын харилцаатай холбоотой </t>
  </si>
  <si>
    <t>Дэмжлэг, тусламж хүссэн</t>
  </si>
  <si>
    <t>Төсөл хөтөлбөртэй холбоотой</t>
  </si>
  <si>
    <t>Тусгай зөвшөөрөл хүссэн</t>
  </si>
  <si>
    <t>Байгаль орчинтой холбоотой</t>
  </si>
  <si>
    <t>Төрийн байгууллагын үндсэн үйл ажиллагаатай холбоотой</t>
  </si>
  <si>
    <t>Эрүүл мэндийн тусламж үйлчилгээтэй холбоотой</t>
  </si>
  <si>
    <t xml:space="preserve">Ажил, хөдөлмөр эрхлэхтэй холбоотой </t>
  </si>
  <si>
    <t>ӨРГӨДӨЛ, ГОМДЛЫН ШИЙДВЭРЛЭЛТ</t>
  </si>
  <si>
    <t>Хөдөө, аж ахуйтай холбоотой</t>
  </si>
  <si>
    <t>ӨРГӨДӨЛ ГОМДЛЫН ТӨРӨЛ, ХЭЛБЭР</t>
  </si>
  <si>
    <t>Аймгийн Засаг даргын Тамгын газар</t>
  </si>
  <si>
    <t>Нутгийн захиргааны байгууллагууд</t>
  </si>
  <si>
    <t>Нийт</t>
  </si>
  <si>
    <t>ӨРГӨДӨЛ ГОМДЛЫН АГУУЛГЫН ДҮН ШИНЖИЛГЭЭ</t>
  </si>
  <si>
    <t xml:space="preserve">Е-баримт олгоогүй, хуулийн хугацаанд батлагаажуулав. </t>
  </si>
  <si>
    <t xml:space="preserve">Газар эзэмших, өмчлөх хүсэлт, шийдвэрлэлтийг ил тод зохион байгуулах
Газар өмчлөлийн гэрчилгээг дахин шинэчилж, өвөлжөөний газрын эзэмшлийг ил тод нээлттэй болгох </t>
  </si>
  <si>
    <t>Төрийн байгууллагад ажилд орох хүсэлтэй иргэдийг бүртгэж, тухай бүрт мэдээлэл өгөх
Ажлын байрыг нэмэгдүүлэх</t>
  </si>
  <si>
    <t>Төрийн албаны мэргэшүүлэх багц сургалтад хамруулах квотыг нэмэгдүүлэх 
Төрийн албан хаагчийн ёс зүйн хэм хэмжээг сахин ажиллуулах
Төрийн байгууллагын үйл ажиллагаа, үйлчилгээний талаар иргэдэд мэдээллийг зөв өгөх</t>
  </si>
  <si>
    <t>Иргэдийг хөдөлмөр эрхлэлтэд зуучлах 
Нийгмийн сайн үйлсийн аянд хамруулж, гэр оронтой болгох</t>
  </si>
  <si>
    <t>Төсөл хөтөлбөрийг үе шаттайгаар зарлах, боломжит иргэдийг дэмжиж хамруулах</t>
  </si>
  <si>
    <t>Согтууруулах ундаа, худалдан борлуулах тусгай зөвшөөрлийг тухай бүрт нь болгох</t>
  </si>
  <si>
    <t xml:space="preserve">Бичил уурхайгаар ашигт малтмал олборлох хүсэлтийг нэгдсэн байдлаар зохицуулах
Уул уурхайд цианит натри хэрэглэх зөвшөөрөл олгохдоо орон нутаг, ард иргэдээс санал авах
Хариуцлагатай уул уурхайг хөгжүүлэх
Мод бэлтгэх, ой цэвэрлэх зөвшөөрөл олгохдоо иргэдэд ил тод сонгон шалгаруулалттайгаар олгох </t>
  </si>
  <si>
    <t>Өвөлжилтийг даван туулахад малчид өвс тэжээлээ хангалттай бэлтгэх
Малчдад цаг агаарын нөхцөл байдлын мэдээллээ авч, замд гарах
Зам даваа нээх, далпуу татуулах ажлыг орон нутаг тухай бүрт нь гүйцэтгэх</t>
  </si>
  <si>
    <t xml:space="preserve">Е-баримтын буцаан олголт орсон эсэхийг шалгуулах.  Хонжвор баталгаажуулах. </t>
  </si>
  <si>
    <t>Иргэдийн цахим хэрэглэгээ нэмэгдүүлэх, мэдээллээр хангах</t>
  </si>
  <si>
    <t>ЗАВХАН АЙМГИЙН ЗАСАГ ДАРГЫН ТАМГЫН ГАЗАР</t>
  </si>
  <si>
    <t>2024 оны хагас жилийн байдлаар</t>
  </si>
  <si>
    <t>Үүнээс:</t>
  </si>
  <si>
    <t>Баг бүрийг багийн эмчтэй болгох, унаажуулах 
Багийн эмч нарыг айл өрхөөр тогтмол хугацаанд явуулах
Эмч, эмнэлгийн ажилчдын харилцаа, хандлагыг сайжруулах</t>
  </si>
  <si>
    <t xml:space="preserve"> Аж ахуй нэгжүүдийг е-баримт олгоход хяналт тавих</t>
  </si>
  <si>
    <t xml:space="preserve">2023 оны эхний хагас жил </t>
  </si>
  <si>
    <t>2024 оны эхний хагас жил</t>
  </si>
  <si>
    <t>Е-баримт олгоогүй, хуулийн хугацаанд баталгаажуулаагүй</t>
  </si>
  <si>
    <t>Газар эзэмших эрх зөрчсөн, газар давхардуулан олгосон, газрын маргаан</t>
  </si>
  <si>
    <t>Газар олголтыг хууль журмын дагуу шийдвэрлэх, хяналт тавих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</si>
</sst>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sz val="10"/>
      <name val="Arial"/>
      <family val="2"/>
    </font>
    <font>
      <b/>
      <sz val="10"/>
      <name val="Arial"/>
      <family val="2"/>
    </font>
    <font>
      <sz val="11"/>
      <color theme="1"/>
      <name val="Arial"/>
      <family val="2"/>
    </font>
    <font>
      <b/>
      <sz val="11"/>
      <color theme="1"/>
      <name val="Arial"/>
      <family val="2"/>
    </font>
    <font>
      <sz val="11"/>
      <name val="Arial"/>
      <family val="2"/>
    </font>
    <font>
      <b/>
      <sz val="11"/>
      <name val="Arial"/>
      <family val="2"/>
    </font>
    <font>
      <b/>
      <sz val="11"/>
      <color theme="1"/>
      <name val="Calibri"/>
      <family val="2"/>
      <scheme val="minor"/>
    </font>
  </fonts>
  <fills count="3">
    <fill>
      <patternFill patternType="none"/>
    </fill>
    <fill>
      <patternFill patternType="gray125"/>
    </fill>
    <fill>
      <patternFill patternType="solid">
        <fgColor theme="4" tint="0.59999389629810485"/>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s>
  <cellStyleXfs count="1">
    <xf numFmtId="0" fontId="0" fillId="0" borderId="0"/>
  </cellStyleXfs>
  <cellXfs count="50">
    <xf numFmtId="0" fontId="0" fillId="0" borderId="0" xfId="0"/>
    <xf numFmtId="0" fontId="1" fillId="0" borderId="0" xfId="0" applyFont="1"/>
    <xf numFmtId="0" fontId="1" fillId="0" borderId="4" xfId="0" applyFont="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wrapText="1"/>
    </xf>
    <xf numFmtId="0" fontId="2" fillId="0" borderId="4" xfId="0" applyFont="1" applyBorder="1" applyAlignment="1">
      <alignment horizontal="center" vertical="center" wrapText="1"/>
    </xf>
    <xf numFmtId="0" fontId="1" fillId="0" borderId="4" xfId="0" applyFont="1" applyBorder="1" applyAlignment="1">
      <alignment horizontal="center" vertical="center"/>
    </xf>
    <xf numFmtId="0" fontId="2" fillId="0" borderId="7" xfId="0" applyFont="1" applyBorder="1" applyAlignment="1">
      <alignment horizontal="center" vertical="center" wrapText="1"/>
    </xf>
    <xf numFmtId="0" fontId="4" fillId="0" borderId="0" xfId="0" applyFont="1" applyAlignment="1">
      <alignment horizontal="center" vertical="center" wrapText="1"/>
    </xf>
    <xf numFmtId="0" fontId="3" fillId="0" borderId="2" xfId="0" applyFont="1" applyBorder="1" applyAlignment="1">
      <alignment horizontal="center" vertical="center" wrapText="1"/>
    </xf>
    <xf numFmtId="0" fontId="4" fillId="0" borderId="4" xfId="0" applyFont="1" applyBorder="1" applyAlignment="1">
      <alignment horizontal="center" vertical="center"/>
    </xf>
    <xf numFmtId="0" fontId="3" fillId="0" borderId="4" xfId="0" applyFont="1" applyBorder="1" applyAlignment="1">
      <alignment horizontal="center" vertical="center"/>
    </xf>
    <xf numFmtId="164" fontId="3" fillId="0" borderId="4" xfId="0" applyNumberFormat="1" applyFont="1" applyBorder="1" applyAlignment="1">
      <alignment horizontal="center" vertic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5" fillId="0" borderId="2" xfId="0" applyFont="1" applyBorder="1" applyAlignment="1">
      <alignment horizontal="center" vertical="center" wrapText="1"/>
    </xf>
    <xf numFmtId="0" fontId="5" fillId="0" borderId="0" xfId="0" applyFont="1"/>
    <xf numFmtId="0" fontId="3" fillId="0" borderId="4" xfId="0" applyFont="1" applyBorder="1" applyAlignment="1">
      <alignment horizontal="left" vertical="center" wrapText="1"/>
    </xf>
    <xf numFmtId="0" fontId="5" fillId="0" borderId="4" xfId="0" applyFont="1" applyBorder="1" applyAlignment="1">
      <alignment horizontal="left" vertical="center" wrapText="1"/>
    </xf>
    <xf numFmtId="0" fontId="3" fillId="0" borderId="0" xfId="0" applyFont="1" applyAlignment="1">
      <alignment horizontal="left" vertical="center"/>
    </xf>
    <xf numFmtId="164" fontId="4" fillId="0" borderId="4" xfId="0" applyNumberFormat="1" applyFont="1" applyBorder="1" applyAlignment="1">
      <alignment horizontal="center" vertical="center"/>
    </xf>
    <xf numFmtId="0" fontId="4" fillId="0" borderId="4" xfId="0" applyFont="1" applyBorder="1" applyAlignment="1">
      <alignment horizontal="left" vertical="center" wrapText="1"/>
    </xf>
    <xf numFmtId="0" fontId="2" fillId="0" borderId="0" xfId="0" applyFont="1" applyAlignment="1">
      <alignment vertical="center"/>
    </xf>
    <xf numFmtId="0" fontId="1" fillId="0" borderId="9" xfId="0" applyFont="1" applyBorder="1" applyAlignment="1">
      <alignment horizontal="center" vertical="center"/>
    </xf>
    <xf numFmtId="0" fontId="0" fillId="0" borderId="0" xfId="0" applyAlignment="1">
      <alignment horizontal="center" vertical="center"/>
    </xf>
    <xf numFmtId="0" fontId="6" fillId="2" borderId="4" xfId="0" applyFont="1" applyFill="1" applyBorder="1" applyAlignment="1">
      <alignment horizontal="center" vertical="center"/>
    </xf>
    <xf numFmtId="0" fontId="2" fillId="0" borderId="1" xfId="0" applyFont="1" applyBorder="1" applyAlignment="1">
      <alignment vertical="center" wrapText="1"/>
    </xf>
    <xf numFmtId="0" fontId="1" fillId="0" borderId="4" xfId="0" applyFont="1" applyBorder="1" applyAlignment="1">
      <alignment horizontal="center"/>
    </xf>
    <xf numFmtId="0" fontId="1" fillId="0" borderId="4" xfId="0" applyFont="1" applyBorder="1" applyAlignment="1">
      <alignment vertical="center" wrapText="1"/>
    </xf>
    <xf numFmtId="0" fontId="7" fillId="0" borderId="0" xfId="0" applyFont="1"/>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xf>
    <xf numFmtId="0" fontId="1" fillId="0" borderId="9" xfId="0" applyFont="1" applyBorder="1" applyAlignment="1">
      <alignment horizontal="left" vertical="center"/>
    </xf>
    <xf numFmtId="0" fontId="2" fillId="0" borderId="5" xfId="0" applyFont="1" applyBorder="1" applyAlignment="1">
      <alignment horizontal="center" vertical="center" wrapText="1"/>
    </xf>
    <xf numFmtId="0" fontId="4" fillId="0" borderId="0" xfId="0" applyFont="1" applyAlignment="1">
      <alignment horizontal="center"/>
    </xf>
    <xf numFmtId="0" fontId="1" fillId="0" borderId="9" xfId="0" applyFont="1" applyBorder="1" applyAlignment="1">
      <alignment horizontal="center" vertical="center"/>
    </xf>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DCA06-887B-4362-AFDC-4BEC5D3567FD}">
  <dimension ref="A1:J23"/>
  <sheetViews>
    <sheetView tabSelected="1" workbookViewId="0">
      <selection activeCell="K16" sqref="K16"/>
    </sheetView>
  </sheetViews>
  <sheetFormatPr defaultColWidth="9.140625" defaultRowHeight="12.75" x14ac:dyDescent="0.2"/>
  <cols>
    <col min="1" max="1" width="16.28515625" style="4" customWidth="1"/>
    <col min="2" max="2" width="14.85546875" style="1" customWidth="1"/>
    <col min="3" max="3" width="17.5703125" style="1" customWidth="1"/>
    <col min="4" max="4" width="14.7109375" style="1" customWidth="1"/>
    <col min="5" max="5" width="15.7109375" style="1" customWidth="1"/>
    <col min="6" max="6" width="11.85546875" style="1" customWidth="1"/>
    <col min="7" max="7" width="13.42578125" style="1" customWidth="1"/>
    <col min="8" max="8" width="14.85546875" style="1" customWidth="1"/>
    <col min="9" max="10" width="13.140625" style="1" customWidth="1"/>
    <col min="11" max="11" width="9.140625" style="1"/>
    <col min="12" max="21" width="15.7109375" style="1" customWidth="1"/>
    <col min="22" max="16384" width="9.140625" style="1"/>
  </cols>
  <sheetData>
    <row r="1" spans="1:10" ht="18.600000000000001" customHeight="1" x14ac:dyDescent="0.2">
      <c r="A1" s="44" t="s">
        <v>36</v>
      </c>
      <c r="B1" s="44"/>
      <c r="C1" s="44"/>
      <c r="D1" s="44"/>
      <c r="E1" s="44"/>
      <c r="F1" s="44"/>
      <c r="G1" s="44"/>
      <c r="H1" s="44"/>
      <c r="I1" s="44"/>
      <c r="J1" s="44"/>
    </row>
    <row r="2" spans="1:10" s="5" customFormat="1" ht="25.15" customHeight="1" x14ac:dyDescent="0.25">
      <c r="A2" s="45" t="s">
        <v>58</v>
      </c>
      <c r="B2" s="45"/>
      <c r="C2" s="45"/>
    </row>
    <row r="3" spans="1:10" s="3" customFormat="1" ht="21" customHeight="1" x14ac:dyDescent="0.25">
      <c r="A3" s="36" t="s">
        <v>0</v>
      </c>
      <c r="B3" s="38" t="s">
        <v>1</v>
      </c>
      <c r="C3" s="39"/>
      <c r="D3" s="39"/>
      <c r="E3" s="39"/>
      <c r="F3" s="40" t="s">
        <v>2</v>
      </c>
      <c r="G3" s="40"/>
      <c r="H3" s="40"/>
      <c r="I3" s="40"/>
      <c r="J3" s="40"/>
    </row>
    <row r="4" spans="1:10" s="4" customFormat="1" ht="31.9" customHeight="1" x14ac:dyDescent="0.25">
      <c r="A4" s="37"/>
      <c r="B4" s="6" t="s">
        <v>4</v>
      </c>
      <c r="C4" s="6" t="s">
        <v>5</v>
      </c>
      <c r="D4" s="13" t="s">
        <v>6</v>
      </c>
      <c r="E4" s="13" t="s">
        <v>7</v>
      </c>
      <c r="F4" s="11" t="s">
        <v>8</v>
      </c>
      <c r="G4" s="11" t="s">
        <v>9</v>
      </c>
      <c r="H4" s="11" t="s">
        <v>10</v>
      </c>
      <c r="I4" s="11" t="s">
        <v>11</v>
      </c>
      <c r="J4" s="11" t="s">
        <v>12</v>
      </c>
    </row>
    <row r="5" spans="1:10" s="8" customFormat="1" ht="21" customHeight="1" x14ac:dyDescent="0.25">
      <c r="A5" s="41"/>
      <c r="B5" s="7">
        <v>1</v>
      </c>
      <c r="C5" s="7">
        <f>+B5+1</f>
        <v>2</v>
      </c>
      <c r="D5" s="7">
        <v>3</v>
      </c>
      <c r="E5" s="7">
        <v>4</v>
      </c>
      <c r="F5" s="7">
        <f t="shared" ref="F5" si="0">+E5+1</f>
        <v>5</v>
      </c>
      <c r="G5" s="7">
        <v>6</v>
      </c>
      <c r="H5" s="7">
        <v>7</v>
      </c>
      <c r="I5" s="7">
        <v>8</v>
      </c>
      <c r="J5" s="7">
        <v>9</v>
      </c>
    </row>
    <row r="6" spans="1:10" s="5" customFormat="1" ht="43.15" customHeight="1" x14ac:dyDescent="0.25">
      <c r="A6" s="2" t="s">
        <v>37</v>
      </c>
      <c r="B6" s="12">
        <v>0</v>
      </c>
      <c r="C6" s="12">
        <v>5</v>
      </c>
      <c r="D6" s="12">
        <v>2</v>
      </c>
      <c r="E6" s="2">
        <v>98</v>
      </c>
      <c r="F6" s="12">
        <v>86</v>
      </c>
      <c r="G6" s="2">
        <v>15</v>
      </c>
      <c r="H6" s="12"/>
      <c r="I6" s="12"/>
      <c r="J6" s="12">
        <v>4</v>
      </c>
    </row>
    <row r="7" spans="1:10" s="5" customFormat="1" ht="45" customHeight="1" x14ac:dyDescent="0.25">
      <c r="A7" s="2" t="s">
        <v>38</v>
      </c>
      <c r="B7" s="12">
        <v>0</v>
      </c>
      <c r="C7" s="12">
        <v>48</v>
      </c>
      <c r="D7" s="12">
        <v>5</v>
      </c>
      <c r="E7" s="12">
        <v>225</v>
      </c>
      <c r="F7" s="12">
        <v>97</v>
      </c>
      <c r="G7" s="12">
        <v>71</v>
      </c>
      <c r="H7" s="12">
        <v>75</v>
      </c>
      <c r="I7" s="12"/>
      <c r="J7" s="12">
        <v>35</v>
      </c>
    </row>
    <row r="8" spans="1:10" ht="19.899999999999999" customHeight="1" x14ac:dyDescent="0.2">
      <c r="A8" s="11" t="s">
        <v>39</v>
      </c>
      <c r="B8" s="7">
        <f>B6+B7</f>
        <v>0</v>
      </c>
      <c r="C8" s="7">
        <f t="shared" ref="C8:J8" si="1">C6+C7</f>
        <v>53</v>
      </c>
      <c r="D8" s="7">
        <f t="shared" si="1"/>
        <v>7</v>
      </c>
      <c r="E8" s="7">
        <f t="shared" si="1"/>
        <v>323</v>
      </c>
      <c r="F8" s="7">
        <f t="shared" si="1"/>
        <v>183</v>
      </c>
      <c r="G8" s="7">
        <f t="shared" si="1"/>
        <v>86</v>
      </c>
      <c r="H8" s="7">
        <f t="shared" si="1"/>
        <v>75</v>
      </c>
      <c r="I8" s="7">
        <f t="shared" si="1"/>
        <v>0</v>
      </c>
      <c r="J8" s="7">
        <f t="shared" si="1"/>
        <v>39</v>
      </c>
    </row>
    <row r="11" spans="1:10" ht="24" customHeight="1" x14ac:dyDescent="0.2">
      <c r="A11" s="5" t="s">
        <v>57</v>
      </c>
    </row>
    <row r="12" spans="1:10" ht="16.899999999999999" customHeight="1" x14ac:dyDescent="0.2">
      <c r="A12" s="36" t="s">
        <v>0</v>
      </c>
      <c r="B12" s="38" t="s">
        <v>1</v>
      </c>
      <c r="C12" s="39"/>
      <c r="D12" s="39"/>
      <c r="E12" s="39"/>
      <c r="F12" s="40" t="s">
        <v>2</v>
      </c>
      <c r="G12" s="40"/>
      <c r="H12" s="40"/>
      <c r="I12" s="40"/>
      <c r="J12" s="40"/>
    </row>
    <row r="13" spans="1:10" x14ac:dyDescent="0.2">
      <c r="A13" s="37"/>
      <c r="B13" s="36" t="s">
        <v>4</v>
      </c>
      <c r="C13" s="36" t="s">
        <v>5</v>
      </c>
      <c r="D13" s="42" t="s">
        <v>6</v>
      </c>
      <c r="E13" s="42" t="s">
        <v>7</v>
      </c>
      <c r="F13" s="40" t="s">
        <v>8</v>
      </c>
      <c r="G13" s="40" t="s">
        <v>9</v>
      </c>
      <c r="H13" s="40" t="s">
        <v>10</v>
      </c>
      <c r="I13" s="40" t="s">
        <v>11</v>
      </c>
      <c r="J13" s="40" t="s">
        <v>12</v>
      </c>
    </row>
    <row r="14" spans="1:10" ht="14.45" customHeight="1" x14ac:dyDescent="0.2">
      <c r="A14" s="37"/>
      <c r="B14" s="41"/>
      <c r="C14" s="41"/>
      <c r="D14" s="43"/>
      <c r="E14" s="43"/>
      <c r="F14" s="40"/>
      <c r="G14" s="40"/>
      <c r="H14" s="40"/>
      <c r="I14" s="40"/>
      <c r="J14" s="40"/>
    </row>
    <row r="15" spans="1:10" s="5" customFormat="1" ht="48.75" customHeight="1" x14ac:dyDescent="0.25">
      <c r="A15" s="2" t="s">
        <v>37</v>
      </c>
      <c r="B15" s="4">
        <v>0</v>
      </c>
      <c r="C15" s="2">
        <v>5</v>
      </c>
      <c r="D15" s="2">
        <v>0</v>
      </c>
      <c r="E15" s="2">
        <v>75</v>
      </c>
      <c r="F15" s="2">
        <v>50</v>
      </c>
      <c r="G15" s="2">
        <v>45</v>
      </c>
      <c r="H15" s="2">
        <v>0</v>
      </c>
      <c r="I15" s="2">
        <v>0</v>
      </c>
      <c r="J15" s="2">
        <v>0</v>
      </c>
    </row>
    <row r="16" spans="1:10" ht="38.25" x14ac:dyDescent="0.2">
      <c r="A16" s="2" t="s">
        <v>38</v>
      </c>
      <c r="B16" s="12">
        <v>0</v>
      </c>
      <c r="C16" s="12">
        <v>17</v>
      </c>
      <c r="D16" s="12">
        <v>1</v>
      </c>
      <c r="E16" s="12">
        <v>834</v>
      </c>
      <c r="F16" s="12">
        <v>825</v>
      </c>
      <c r="G16" s="12">
        <v>12</v>
      </c>
      <c r="H16" s="12">
        <v>0</v>
      </c>
      <c r="I16" s="12">
        <v>0</v>
      </c>
      <c r="J16" s="12">
        <v>0</v>
      </c>
    </row>
    <row r="17" spans="1:10" ht="28.5" customHeight="1" x14ac:dyDescent="0.2">
      <c r="A17" s="11" t="s">
        <v>39</v>
      </c>
      <c r="B17" s="12">
        <f>SUM(B15:B16)</f>
        <v>0</v>
      </c>
      <c r="C17" s="12">
        <f t="shared" ref="C17:J17" si="2">SUM(C15:C16)</f>
        <v>22</v>
      </c>
      <c r="D17" s="12">
        <f t="shared" si="2"/>
        <v>1</v>
      </c>
      <c r="E17" s="12">
        <f t="shared" si="2"/>
        <v>909</v>
      </c>
      <c r="F17" s="12">
        <f t="shared" si="2"/>
        <v>875</v>
      </c>
      <c r="G17" s="12">
        <f t="shared" si="2"/>
        <v>57</v>
      </c>
      <c r="H17" s="12">
        <f t="shared" si="2"/>
        <v>0</v>
      </c>
      <c r="I17" s="12">
        <f t="shared" si="2"/>
        <v>0</v>
      </c>
      <c r="J17" s="12">
        <f t="shared" si="2"/>
        <v>0</v>
      </c>
    </row>
    <row r="23" spans="1:10" ht="19.149999999999999" customHeight="1" x14ac:dyDescent="0.2">
      <c r="A23" s="44" t="s">
        <v>52</v>
      </c>
      <c r="B23" s="44"/>
      <c r="C23" s="44"/>
      <c r="D23" s="44"/>
      <c r="E23" s="44"/>
      <c r="F23" s="44"/>
      <c r="G23" s="44"/>
      <c r="H23" s="44"/>
      <c r="I23" s="44"/>
      <c r="J23" s="44"/>
    </row>
  </sheetData>
  <mergeCells count="18">
    <mergeCell ref="A1:J1"/>
    <mergeCell ref="A2:C2"/>
    <mergeCell ref="A23:J23"/>
    <mergeCell ref="A3:A5"/>
    <mergeCell ref="B3:E3"/>
    <mergeCell ref="F3:J3"/>
    <mergeCell ref="A12:A14"/>
    <mergeCell ref="B12:E12"/>
    <mergeCell ref="F12:J12"/>
    <mergeCell ref="B13:B14"/>
    <mergeCell ref="C13:C14"/>
    <mergeCell ref="D13:D14"/>
    <mergeCell ref="E13:E14"/>
    <mergeCell ref="F13:F14"/>
    <mergeCell ref="G13:G14"/>
    <mergeCell ref="H13:H14"/>
    <mergeCell ref="I13:I14"/>
    <mergeCell ref="J13:J14"/>
  </mergeCells>
  <pageMargins left="0.8" right="0.26" top="0.75" bottom="0.75" header="0.3" footer="0.3"/>
  <pageSetup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4F2FB-D2E4-4032-92EB-E061103304F5}">
  <dimension ref="A1:K23"/>
  <sheetViews>
    <sheetView topLeftCell="A7" workbookViewId="0">
      <selection activeCell="E30" sqref="E30"/>
    </sheetView>
  </sheetViews>
  <sheetFormatPr defaultRowHeight="15" x14ac:dyDescent="0.25"/>
  <cols>
    <col min="1" max="1" width="11.7109375" customWidth="1"/>
    <col min="2" max="2" width="10.5703125" customWidth="1"/>
    <col min="3" max="3" width="12.7109375" customWidth="1"/>
    <col min="4" max="4" width="12.42578125" customWidth="1"/>
    <col min="5" max="6" width="15.7109375" customWidth="1"/>
    <col min="7" max="7" width="15" customWidth="1"/>
    <col min="8" max="8" width="16.140625" customWidth="1"/>
    <col min="9" max="9" width="15.7109375" customWidth="1"/>
    <col min="10" max="10" width="13.28515625" customWidth="1"/>
  </cols>
  <sheetData>
    <row r="1" spans="1:11" ht="18" customHeight="1" x14ac:dyDescent="0.25">
      <c r="A1" s="47" t="s">
        <v>34</v>
      </c>
      <c r="B1" s="47"/>
      <c r="C1" s="47"/>
      <c r="D1" s="47"/>
      <c r="E1" s="47"/>
      <c r="F1" s="47"/>
      <c r="G1" s="47"/>
      <c r="H1" s="47"/>
      <c r="I1" s="47"/>
      <c r="J1" s="47"/>
    </row>
    <row r="3" spans="1:11" ht="24.6" customHeight="1" x14ac:dyDescent="0.25">
      <c r="A3" s="45" t="s">
        <v>58</v>
      </c>
      <c r="B3" s="45"/>
      <c r="C3" s="45"/>
      <c r="H3" s="48"/>
      <c r="I3" s="48"/>
      <c r="J3" s="48"/>
      <c r="K3" s="1"/>
    </row>
    <row r="4" spans="1:11" ht="25.15" customHeight="1" x14ac:dyDescent="0.25">
      <c r="A4" s="38" t="s">
        <v>3</v>
      </c>
      <c r="B4" s="39"/>
      <c r="C4" s="39"/>
      <c r="D4" s="39"/>
      <c r="E4" s="39"/>
      <c r="F4" s="39"/>
      <c r="G4" s="39"/>
      <c r="H4" s="39"/>
      <c r="I4" s="39"/>
      <c r="J4" s="46"/>
    </row>
    <row r="5" spans="1:11" ht="32.450000000000003" customHeight="1" x14ac:dyDescent="0.25">
      <c r="A5" s="40" t="s">
        <v>13</v>
      </c>
      <c r="B5" s="40"/>
      <c r="C5" s="40"/>
      <c r="D5" s="40"/>
      <c r="E5" s="38" t="s">
        <v>54</v>
      </c>
      <c r="F5" s="39"/>
      <c r="G5" s="39"/>
      <c r="H5" s="46"/>
      <c r="I5" s="36" t="s">
        <v>17</v>
      </c>
      <c r="J5" s="40" t="s">
        <v>18</v>
      </c>
    </row>
    <row r="6" spans="1:11" ht="72" customHeight="1" x14ac:dyDescent="0.25">
      <c r="A6" s="6" t="s">
        <v>12</v>
      </c>
      <c r="B6" s="6" t="s">
        <v>10</v>
      </c>
      <c r="C6" s="6" t="s">
        <v>9</v>
      </c>
      <c r="D6" s="6" t="s">
        <v>19</v>
      </c>
      <c r="E6" s="6" t="s">
        <v>20</v>
      </c>
      <c r="F6" s="6" t="s">
        <v>21</v>
      </c>
      <c r="G6" s="32" t="s">
        <v>15</v>
      </c>
      <c r="H6" s="32" t="s">
        <v>16</v>
      </c>
      <c r="I6" s="41"/>
      <c r="J6" s="40"/>
    </row>
    <row r="7" spans="1:11" s="30" customFormat="1" ht="19.899999999999999" customHeight="1" x14ac:dyDescent="0.25">
      <c r="A7" s="17">
        <v>70</v>
      </c>
      <c r="B7" s="17"/>
      <c r="C7" s="17">
        <v>12</v>
      </c>
      <c r="D7" s="17">
        <v>3</v>
      </c>
      <c r="E7" s="17"/>
      <c r="F7" s="17"/>
      <c r="G7" s="17">
        <v>3</v>
      </c>
      <c r="H7" s="17"/>
      <c r="I7" s="17">
        <v>15</v>
      </c>
      <c r="J7" s="17">
        <v>5</v>
      </c>
    </row>
    <row r="8" spans="1:11" s="30" customFormat="1" ht="19.899999999999999" customHeight="1" x14ac:dyDescent="0.25">
      <c r="A8" s="17">
        <v>118</v>
      </c>
      <c r="B8" s="17">
        <v>24</v>
      </c>
      <c r="C8" s="17">
        <v>88</v>
      </c>
      <c r="D8" s="17">
        <v>32</v>
      </c>
      <c r="E8" s="17">
        <v>2</v>
      </c>
      <c r="F8" s="17">
        <v>1</v>
      </c>
      <c r="G8" s="17">
        <v>5</v>
      </c>
      <c r="H8" s="17">
        <v>5</v>
      </c>
      <c r="I8" s="17">
        <v>14</v>
      </c>
      <c r="J8" s="17">
        <v>2</v>
      </c>
    </row>
    <row r="9" spans="1:11" s="30" customFormat="1" ht="19.899999999999999" customHeight="1" x14ac:dyDescent="0.25">
      <c r="A9" s="31">
        <f>A7+A8</f>
        <v>188</v>
      </c>
      <c r="B9" s="31">
        <f t="shared" ref="B9:J9" si="0">B7+B8</f>
        <v>24</v>
      </c>
      <c r="C9" s="31">
        <f t="shared" si="0"/>
        <v>100</v>
      </c>
      <c r="D9" s="31">
        <f t="shared" si="0"/>
        <v>35</v>
      </c>
      <c r="E9" s="31">
        <f t="shared" si="0"/>
        <v>2</v>
      </c>
      <c r="F9" s="31">
        <f t="shared" si="0"/>
        <v>1</v>
      </c>
      <c r="G9" s="31">
        <f t="shared" si="0"/>
        <v>8</v>
      </c>
      <c r="H9" s="31">
        <f t="shared" si="0"/>
        <v>5</v>
      </c>
      <c r="I9" s="31">
        <f t="shared" si="0"/>
        <v>29</v>
      </c>
      <c r="J9" s="31">
        <f t="shared" si="0"/>
        <v>7</v>
      </c>
    </row>
    <row r="15" spans="1:11" ht="21.75" customHeight="1" x14ac:dyDescent="0.25">
      <c r="A15" s="5" t="s">
        <v>57</v>
      </c>
    </row>
    <row r="16" spans="1:11" x14ac:dyDescent="0.25">
      <c r="A16" s="38" t="s">
        <v>3</v>
      </c>
      <c r="B16" s="39"/>
      <c r="C16" s="39"/>
      <c r="D16" s="39"/>
      <c r="E16" s="39"/>
      <c r="F16" s="39"/>
      <c r="G16" s="39"/>
      <c r="H16" s="39"/>
      <c r="I16" s="39"/>
      <c r="J16" s="46"/>
    </row>
    <row r="17" spans="1:10" x14ac:dyDescent="0.25">
      <c r="A17" s="40" t="s">
        <v>13</v>
      </c>
      <c r="B17" s="40"/>
      <c r="C17" s="40"/>
      <c r="D17" s="40"/>
      <c r="E17" s="40" t="s">
        <v>14</v>
      </c>
      <c r="F17" s="40"/>
      <c r="G17" s="36" t="s">
        <v>15</v>
      </c>
      <c r="H17" s="36" t="s">
        <v>16</v>
      </c>
      <c r="I17" s="36" t="s">
        <v>17</v>
      </c>
      <c r="J17" s="40" t="s">
        <v>18</v>
      </c>
    </row>
    <row r="18" spans="1:10" ht="51" customHeight="1" x14ac:dyDescent="0.25">
      <c r="A18" s="6" t="s">
        <v>12</v>
      </c>
      <c r="B18" s="6" t="s">
        <v>10</v>
      </c>
      <c r="C18" s="6" t="s">
        <v>9</v>
      </c>
      <c r="D18" s="6" t="s">
        <v>19</v>
      </c>
      <c r="E18" s="6" t="s">
        <v>20</v>
      </c>
      <c r="F18" s="6" t="s">
        <v>21</v>
      </c>
      <c r="G18" s="41"/>
      <c r="H18" s="41"/>
      <c r="I18" s="41"/>
      <c r="J18" s="40"/>
    </row>
    <row r="19" spans="1:10" x14ac:dyDescent="0.25">
      <c r="A19" s="33">
        <v>90</v>
      </c>
      <c r="B19" s="33"/>
      <c r="C19" s="33"/>
      <c r="D19" s="33"/>
      <c r="E19" s="33"/>
      <c r="F19" s="33"/>
      <c r="G19" s="33"/>
      <c r="H19" s="33"/>
      <c r="I19" s="33">
        <v>5</v>
      </c>
      <c r="J19" s="33"/>
    </row>
    <row r="20" spans="1:10" x14ac:dyDescent="0.25">
      <c r="A20" s="2">
        <v>770</v>
      </c>
      <c r="B20" s="2"/>
      <c r="C20" s="2"/>
      <c r="D20" s="2"/>
      <c r="E20" s="2">
        <v>8</v>
      </c>
      <c r="F20" s="2"/>
      <c r="G20" s="2">
        <v>5</v>
      </c>
      <c r="H20" s="2"/>
      <c r="I20" s="2">
        <v>54</v>
      </c>
      <c r="J20" s="34"/>
    </row>
    <row r="21" spans="1:10" x14ac:dyDescent="0.25">
      <c r="A21" s="7">
        <f>SUM(A19:A20)</f>
        <v>860</v>
      </c>
      <c r="B21" s="7">
        <f t="shared" ref="B21:J21" si="1">SUM(B19:B20)</f>
        <v>0</v>
      </c>
      <c r="C21" s="7">
        <f t="shared" si="1"/>
        <v>0</v>
      </c>
      <c r="D21" s="7">
        <f t="shared" si="1"/>
        <v>0</v>
      </c>
      <c r="E21" s="7">
        <f t="shared" si="1"/>
        <v>8</v>
      </c>
      <c r="F21" s="7">
        <f t="shared" si="1"/>
        <v>0</v>
      </c>
      <c r="G21" s="7">
        <f t="shared" si="1"/>
        <v>5</v>
      </c>
      <c r="H21" s="7">
        <f t="shared" si="1"/>
        <v>0</v>
      </c>
      <c r="I21" s="7">
        <f t="shared" si="1"/>
        <v>59</v>
      </c>
      <c r="J21" s="7">
        <f t="shared" si="1"/>
        <v>0</v>
      </c>
    </row>
    <row r="23" spans="1:10" ht="24.6" customHeight="1" x14ac:dyDescent="0.25">
      <c r="A23" s="44" t="s">
        <v>52</v>
      </c>
      <c r="B23" s="44"/>
      <c r="C23" s="44"/>
      <c r="D23" s="44"/>
      <c r="E23" s="44"/>
      <c r="F23" s="44"/>
      <c r="G23" s="44"/>
      <c r="H23" s="44"/>
      <c r="I23" s="44"/>
      <c r="J23" s="44"/>
    </row>
  </sheetData>
  <mergeCells count="16">
    <mergeCell ref="A23:J23"/>
    <mergeCell ref="A1:J1"/>
    <mergeCell ref="A4:J4"/>
    <mergeCell ref="I5:I6"/>
    <mergeCell ref="J5:J6"/>
    <mergeCell ref="A5:D5"/>
    <mergeCell ref="H3:J3"/>
    <mergeCell ref="E5:H5"/>
    <mergeCell ref="A3:C3"/>
    <mergeCell ref="A16:J16"/>
    <mergeCell ref="A17:D17"/>
    <mergeCell ref="E17:F17"/>
    <mergeCell ref="G17:G18"/>
    <mergeCell ref="H17:H18"/>
    <mergeCell ref="I17:I18"/>
    <mergeCell ref="J17:J18"/>
  </mergeCells>
  <pageMargins left="0.78740157480314965" right="0.39370078740157483" top="1.1811023622047245" bottom="0.74803149606299213" header="0.31496062992125984" footer="0.31496062992125984"/>
  <pageSetup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89F12-2874-4528-9FA7-313D9096FF46}">
  <dimension ref="A1:J19"/>
  <sheetViews>
    <sheetView topLeftCell="A7" workbookViewId="0">
      <selection activeCell="A18" sqref="A18:D18"/>
    </sheetView>
  </sheetViews>
  <sheetFormatPr defaultColWidth="8.85546875" defaultRowHeight="14.25" x14ac:dyDescent="0.25"/>
  <cols>
    <col min="1" max="1" width="39.140625" style="9" customWidth="1"/>
    <col min="2" max="2" width="11" style="9" customWidth="1"/>
    <col min="3" max="3" width="15.7109375" style="9" customWidth="1"/>
    <col min="4" max="4" width="60.85546875" style="25" customWidth="1"/>
    <col min="5" max="5" width="37.140625" style="9" customWidth="1"/>
    <col min="6" max="16384" width="8.85546875" style="9"/>
  </cols>
  <sheetData>
    <row r="1" spans="1:6" ht="33.75" customHeight="1" x14ac:dyDescent="0.25">
      <c r="A1" s="49" t="s">
        <v>40</v>
      </c>
      <c r="B1" s="49"/>
      <c r="C1" s="49"/>
      <c r="D1" s="49"/>
    </row>
    <row r="2" spans="1:6" ht="22.9" customHeight="1" x14ac:dyDescent="0.25">
      <c r="A2" s="14"/>
      <c r="B2" s="14"/>
      <c r="C2" s="14"/>
      <c r="D2" s="29" t="s">
        <v>53</v>
      </c>
      <c r="E2" s="5"/>
      <c r="F2" s="5"/>
    </row>
    <row r="3" spans="1:6" ht="34.15" customHeight="1" x14ac:dyDescent="0.25">
      <c r="A3" s="19" t="s">
        <v>22</v>
      </c>
      <c r="B3" s="20" t="s">
        <v>23</v>
      </c>
      <c r="C3" s="20" t="s">
        <v>24</v>
      </c>
      <c r="D3" s="19" t="s">
        <v>25</v>
      </c>
    </row>
    <row r="4" spans="1:6" ht="61.15" customHeight="1" x14ac:dyDescent="0.25">
      <c r="A4" s="21" t="s">
        <v>26</v>
      </c>
      <c r="B4" s="17">
        <v>38</v>
      </c>
      <c r="C4" s="18">
        <f>B4/B15*100</f>
        <v>9.9216710182767613</v>
      </c>
      <c r="D4" s="23" t="s">
        <v>42</v>
      </c>
    </row>
    <row r="5" spans="1:6" ht="93" customHeight="1" x14ac:dyDescent="0.25">
      <c r="A5" s="21" t="s">
        <v>31</v>
      </c>
      <c r="B5" s="17">
        <v>34</v>
      </c>
      <c r="C5" s="18">
        <f>B5/B15*100</f>
        <v>8.8772845953002602</v>
      </c>
      <c r="D5" s="23" t="s">
        <v>44</v>
      </c>
    </row>
    <row r="6" spans="1:6" ht="50.25" customHeight="1" x14ac:dyDescent="0.25">
      <c r="A6" s="21" t="s">
        <v>32</v>
      </c>
      <c r="B6" s="17">
        <v>12</v>
      </c>
      <c r="C6" s="18">
        <f>B6/B15*100</f>
        <v>3.1331592689295036</v>
      </c>
      <c r="D6" s="23" t="s">
        <v>55</v>
      </c>
    </row>
    <row r="7" spans="1:6" ht="47.45" customHeight="1" x14ac:dyDescent="0.25">
      <c r="A7" s="21" t="s">
        <v>33</v>
      </c>
      <c r="B7" s="17">
        <v>21</v>
      </c>
      <c r="C7" s="18">
        <f>B7/B15*100</f>
        <v>5.4830287206266322</v>
      </c>
      <c r="D7" s="23" t="s">
        <v>43</v>
      </c>
    </row>
    <row r="8" spans="1:6" ht="33" customHeight="1" x14ac:dyDescent="0.25">
      <c r="A8" s="21" t="s">
        <v>27</v>
      </c>
      <c r="B8" s="17">
        <v>145</v>
      </c>
      <c r="C8" s="18">
        <f>B8/B15*100</f>
        <v>37.859007832898172</v>
      </c>
      <c r="D8" s="23" t="s">
        <v>45</v>
      </c>
    </row>
    <row r="9" spans="1:6" ht="42" customHeight="1" x14ac:dyDescent="0.25">
      <c r="A9" s="21" t="s">
        <v>28</v>
      </c>
      <c r="B9" s="17">
        <v>2</v>
      </c>
      <c r="C9" s="18">
        <f>B9/B15*100</f>
        <v>0.52219321148825071</v>
      </c>
      <c r="D9" s="23" t="s">
        <v>46</v>
      </c>
    </row>
    <row r="10" spans="1:6" ht="32.450000000000003" customHeight="1" x14ac:dyDescent="0.25">
      <c r="A10" s="21" t="s">
        <v>29</v>
      </c>
      <c r="B10" s="17">
        <v>6</v>
      </c>
      <c r="C10" s="18">
        <f>B10/B15*100</f>
        <v>1.5665796344647518</v>
      </c>
      <c r="D10" s="23" t="s">
        <v>47</v>
      </c>
    </row>
    <row r="11" spans="1:6" ht="108" customHeight="1" x14ac:dyDescent="0.25">
      <c r="A11" s="21" t="s">
        <v>30</v>
      </c>
      <c r="B11" s="17">
        <v>21</v>
      </c>
      <c r="C11" s="18">
        <f>B11/B15*100</f>
        <v>5.4830287206266322</v>
      </c>
      <c r="D11" s="24" t="s">
        <v>48</v>
      </c>
    </row>
    <row r="12" spans="1:6" ht="97.15" customHeight="1" x14ac:dyDescent="0.25">
      <c r="A12" s="21" t="s">
        <v>35</v>
      </c>
      <c r="B12" s="17">
        <v>35</v>
      </c>
      <c r="C12" s="18">
        <f>B12/B15*100</f>
        <v>9.1383812010443854</v>
      </c>
      <c r="D12" s="23" t="s">
        <v>49</v>
      </c>
    </row>
    <row r="13" spans="1:6" ht="32.450000000000003" customHeight="1" x14ac:dyDescent="0.25">
      <c r="A13" s="15" t="s">
        <v>41</v>
      </c>
      <c r="B13" s="17">
        <v>44</v>
      </c>
      <c r="C13" s="18">
        <f>B13/B15*100</f>
        <v>11.488250652741515</v>
      </c>
      <c r="D13" s="23" t="s">
        <v>56</v>
      </c>
    </row>
    <row r="14" spans="1:6" ht="42.75" x14ac:dyDescent="0.25">
      <c r="A14" s="10" t="s">
        <v>50</v>
      </c>
      <c r="B14" s="17">
        <v>25</v>
      </c>
      <c r="C14" s="18">
        <f>B14/B15*100</f>
        <v>6.5274151436031342</v>
      </c>
      <c r="D14" s="24" t="s">
        <v>51</v>
      </c>
    </row>
    <row r="15" spans="1:6" ht="25.9" customHeight="1" x14ac:dyDescent="0.25">
      <c r="A15" s="16" t="s">
        <v>39</v>
      </c>
      <c r="B15" s="16">
        <f>SUM(B4:B14)</f>
        <v>383</v>
      </c>
      <c r="C15" s="26">
        <f>B15/B15*100</f>
        <v>100</v>
      </c>
      <c r="D15" s="27"/>
    </row>
    <row r="16" spans="1:6" x14ac:dyDescent="0.25">
      <c r="D16" s="9"/>
    </row>
    <row r="17" spans="1:10" x14ac:dyDescent="0.25">
      <c r="D17" s="9"/>
    </row>
    <row r="18" spans="1:10" ht="19.149999999999999" customHeight="1" x14ac:dyDescent="0.25">
      <c r="A18" s="44" t="s">
        <v>52</v>
      </c>
      <c r="B18" s="44"/>
      <c r="C18" s="44"/>
      <c r="D18" s="44"/>
      <c r="E18" s="28"/>
      <c r="F18" s="28"/>
      <c r="G18" s="28"/>
      <c r="H18" s="28"/>
      <c r="I18" s="28"/>
      <c r="J18" s="28"/>
    </row>
    <row r="19" spans="1:10" x14ac:dyDescent="0.2">
      <c r="A19" s="22"/>
      <c r="D19" s="9"/>
    </row>
  </sheetData>
  <mergeCells count="2">
    <mergeCell ref="A1:D1"/>
    <mergeCell ref="A18:D18"/>
  </mergeCells>
  <pageMargins left="0.79" right="0.38" top="0.78740157480314965" bottom="0.74803149606299213" header="0.31496062992125984" footer="0.31496062992125984"/>
  <pageSetup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A65FB-98A4-4DF5-8DC3-A547AE5CC2D9}">
  <dimension ref="A1:D8"/>
  <sheetViews>
    <sheetView zoomScaleNormal="100" workbookViewId="0">
      <selection activeCell="D2" sqref="D2:D3"/>
    </sheetView>
  </sheetViews>
  <sheetFormatPr defaultRowHeight="15" x14ac:dyDescent="0.25"/>
  <cols>
    <col min="1" max="1" width="41" style="35" customWidth="1"/>
    <col min="2" max="3" width="9.28515625" style="35" customWidth="1"/>
    <col min="4" max="4" width="44.5703125" style="35" customWidth="1"/>
    <col min="5" max="16384" width="9.140625" style="35"/>
  </cols>
  <sheetData>
    <row r="1" spans="1:4" ht="19.5" customHeight="1" x14ac:dyDescent="0.25">
      <c r="A1" s="49" t="s">
        <v>40</v>
      </c>
      <c r="B1" s="49"/>
      <c r="C1" s="49"/>
      <c r="D1" s="49"/>
    </row>
    <row r="2" spans="1:4" ht="25.5" customHeight="1" x14ac:dyDescent="0.25">
      <c r="A2" s="14"/>
      <c r="B2" s="14"/>
      <c r="C2" s="14"/>
      <c r="D2" s="29" t="s">
        <v>53</v>
      </c>
    </row>
    <row r="3" spans="1:4" ht="41.25" customHeight="1" x14ac:dyDescent="0.25">
      <c r="A3" s="11" t="s">
        <v>22</v>
      </c>
      <c r="B3" s="7" t="s">
        <v>23</v>
      </c>
      <c r="C3" s="7" t="s">
        <v>24</v>
      </c>
      <c r="D3" s="11" t="s">
        <v>25</v>
      </c>
    </row>
    <row r="4" spans="1:4" ht="34.5" customHeight="1" x14ac:dyDescent="0.25">
      <c r="A4" s="15" t="s">
        <v>59</v>
      </c>
      <c r="B4" s="17">
        <v>44</v>
      </c>
      <c r="C4" s="17">
        <v>11.4</v>
      </c>
      <c r="D4" s="10" t="s">
        <v>56</v>
      </c>
    </row>
    <row r="5" spans="1:4" ht="33.75" customHeight="1" x14ac:dyDescent="0.25">
      <c r="A5" s="15" t="s">
        <v>60</v>
      </c>
      <c r="B5" s="17">
        <v>10</v>
      </c>
      <c r="C5" s="17">
        <v>2.6</v>
      </c>
      <c r="D5" s="10" t="s">
        <v>61</v>
      </c>
    </row>
    <row r="6" spans="1:4" x14ac:dyDescent="0.25">
      <c r="A6"/>
      <c r="B6"/>
      <c r="C6"/>
      <c r="D6"/>
    </row>
    <row r="7" spans="1:4" x14ac:dyDescent="0.25">
      <c r="A7"/>
      <c r="B7"/>
      <c r="C7"/>
      <c r="D7"/>
    </row>
    <row r="8" spans="1:4" x14ac:dyDescent="0.25">
      <c r="A8" s="44" t="s">
        <v>52</v>
      </c>
      <c r="B8" s="44"/>
      <c r="C8" s="44"/>
      <c r="D8" s="44"/>
    </row>
  </sheetData>
  <mergeCells count="2">
    <mergeCell ref="A1:D1"/>
    <mergeCell ref="A8:D8"/>
  </mergeCells>
  <pageMargins left="0.45" right="0.45"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Төрөл</vt:lpstr>
      <vt:lpstr>Шийдвэрлэлт</vt:lpstr>
      <vt:lpstr>Агуулгын дүн шинжилгээ</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User</cp:lastModifiedBy>
  <cp:lastPrinted>2024-07-09T02:01:31Z</cp:lastPrinted>
  <dcterms:created xsi:type="dcterms:W3CDTF">2023-10-12T08:13:35Z</dcterms:created>
  <dcterms:modified xsi:type="dcterms:W3CDTF">2024-07-09T02:09:37Z</dcterms:modified>
</cp:coreProperties>
</file>